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<sst xmlns="http://schemas.openxmlformats.org/spreadsheetml/2006/main" count="120" uniqueCount="49">
  <si>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</si>
  <si>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</si>
  <si>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</si>
  <si>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</si>
  <si>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</si>
  <si>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</si>
  <si>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</si>
  <si>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</si>
  <si>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</si>
  <si>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Hawthorn</t>
  </si>
  <si>
    <t>Home</t>
  </si>
  <si>
    <t>Loss</t>
  </si>
  <si>
    <t>Nth Brunswick</t>
  </si>
  <si>
    <t>Away</t>
  </si>
  <si>
    <t>Win</t>
  </si>
  <si>
    <t>Eltham</t>
  </si>
  <si>
    <t>Richmond Central</t>
  </si>
  <si>
    <t>Bulleen</t>
  </si>
  <si>
    <t>Eley Park</t>
  </si>
  <si>
    <t>Albert Park</t>
  </si>
  <si>
    <t>Syndal</t>
  </si>
  <si>
    <t>Total Goals</t>
  </si>
  <si>
    <t>Total Behinds</t>
  </si>
  <si>
    <t>Points</t>
  </si>
  <si>
    <t>Average Margin</t>
  </si>
  <si>
    <t>Accuracy</t>
  </si>
  <si>
    <t>Ladder</t>
  </si>
  <si>
    <t>Position</t>
  </si>
  <si>
    <t>Team</t>
  </si>
  <si>
    <t>Played</t>
  </si>
  <si>
    <t>Wins</t>
  </si>
  <si>
    <t>For</t>
  </si>
  <si>
    <t>Agst</t>
  </si>
  <si>
    <t xml:space="preserve">% </t>
  </si>
  <si>
    <t>Pts</t>
  </si>
  <si>
    <t>HAWTHORN AFC</t>
  </si>
  <si>
    <t>ELTHAM OC</t>
  </si>
  <si>
    <t xml:space="preserve">POWER HOUSE AFC </t>
  </si>
  <si>
    <t>BOX HILL NORTH AFC</t>
  </si>
  <si>
    <t>BULLEEN COBRAS AFC</t>
  </si>
  <si>
    <t>ALBERT PARK AFC</t>
  </si>
  <si>
    <t>SYNDAL TALLY HO AFC</t>
  </si>
  <si>
    <t>ELEY PARK SHARKS</t>
  </si>
  <si>
    <t>NORTH BRUNSWICK AFC</t>
  </si>
  <si>
    <t>RICHMOND CENTRAL AFC</t>
  </si>
  <si>
    <t>Alec Gillon Oval</t>
  </si>
  <si>
    <t>Venue</t>
  </si>
  <si>
    <t>Power House</t>
  </si>
  <si>
    <t>2nd Semi Final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</si>
</sst>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0" fontId="0" fillId="0" borderId="24" xfId="0" applyNumberFormat="1" applyFill="1" applyBorder="1" applyAlignment="1">
      <alignment horizontal="center"/>
    </xf>
    <xf numFmtId="0" fontId="0" fillId="2" borderId="28" xfId="0" applyFill="1" applyBorder="1" applyAlignment="1">
      <alignment/>
    </xf>
    <xf numFmtId="10" fontId="0" fillId="0" borderId="24" xfId="0" applyNumberFormat="1" applyBorder="1" applyAlignment="1">
      <alignment horizontal="center"/>
    </xf>
    <xf numFmtId="0" fontId="0" fillId="2" borderId="25" xfId="0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31" xfId="0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4" xfId="0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37" xfId="0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2" fillId="0" borderId="20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32" xfId="0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2" borderId="2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3.28125" style="0" bestFit="1" customWidth="1"/>
    <col min="2" max="2" width="15.57421875" style="0" bestFit="1" customWidth="1"/>
    <col min="3" max="3" width="24.00390625" style="0" bestFit="1" customWidth="1"/>
    <col min="4" max="4" width="6.7109375" style="0" bestFit="1" customWidth="1"/>
    <col min="5" max="5" width="10.8515625" style="0" bestFit="1" customWidth="1"/>
    <col min="6" max="6" width="13.140625" style="0" bestFit="1" customWidth="1"/>
    <col min="7" max="7" width="6.57421875" style="0" bestFit="1" customWidth="1"/>
    <col min="8" max="8" width="10.8515625" style="0" bestFit="1" customWidth="1"/>
    <col min="9" max="9" width="13.140625" style="0" bestFit="1" customWidth="1"/>
    <col min="10" max="10" width="6.57421875" style="0" bestFit="1" customWidth="1"/>
    <col min="11" max="11" width="14.7109375" style="0" bestFit="1" customWidth="1"/>
    <col min="12" max="12" width="4.00390625" style="0" bestFit="1" customWidth="1"/>
    <col min="13" max="13" width="6.57421875" style="0" bestFit="1" customWidth="1"/>
  </cols>
  <sheetData>
    <row r="1" spans="1:10" ht="13.5" thickBot="1">
      <c r="A1" s="1"/>
      <c r="B1" s="2"/>
      <c r="C1" s="3"/>
      <c r="D1" s="4"/>
      <c r="E1" s="84" t="s">
        <v>0</v>
      </c>
      <c r="F1" s="85"/>
      <c r="G1" s="86"/>
      <c r="H1" s="84" t="s">
        <v>2</v>
      </c>
      <c r="I1" s="85"/>
      <c r="J1" s="86"/>
    </row>
    <row r="2" spans="1:14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9" t="s">
        <v>7</v>
      </c>
      <c r="H2" s="10" t="s">
        <v>5</v>
      </c>
      <c r="I2" s="6" t="s">
        <v>6</v>
      </c>
      <c r="J2" s="9" t="s">
        <v>7</v>
      </c>
      <c r="K2" s="8" t="s">
        <v>8</v>
      </c>
      <c r="N2" s="11"/>
    </row>
    <row r="3" spans="1:11" ht="12.75">
      <c r="A3" s="12">
        <v>1</v>
      </c>
      <c r="B3" s="13" t="s">
        <v>9</v>
      </c>
      <c r="C3" s="14" t="s">
        <v>10</v>
      </c>
      <c r="D3" s="15" t="s">
        <v>11</v>
      </c>
      <c r="E3" s="16">
        <v>17</v>
      </c>
      <c r="F3" s="17">
        <v>8</v>
      </c>
      <c r="G3" s="18">
        <v>110</v>
      </c>
      <c r="H3" s="12">
        <v>18</v>
      </c>
      <c r="I3" s="17">
        <v>15</v>
      </c>
      <c r="J3" s="14">
        <v>123</v>
      </c>
      <c r="K3" s="19">
        <f>G3-J3</f>
        <v>-13</v>
      </c>
    </row>
    <row r="4" spans="1:11" ht="12.75">
      <c r="A4" s="20">
        <f>A3+1</f>
        <v>2</v>
      </c>
      <c r="B4" s="21" t="s">
        <v>12</v>
      </c>
      <c r="C4" s="22" t="s">
        <v>13</v>
      </c>
      <c r="D4" s="23" t="s">
        <v>14</v>
      </c>
      <c r="E4" s="24">
        <v>21</v>
      </c>
      <c r="F4" s="25">
        <v>13</v>
      </c>
      <c r="G4" s="26">
        <v>139</v>
      </c>
      <c r="H4" s="20">
        <v>15</v>
      </c>
      <c r="I4" s="25">
        <v>7</v>
      </c>
      <c r="J4" s="22">
        <v>97</v>
      </c>
      <c r="K4" s="19">
        <f aca="true" t="shared" si="0" ref="K4:K20">G4-J4</f>
        <v>42</v>
      </c>
    </row>
    <row r="5" spans="1:11" ht="12.75">
      <c r="A5" s="20">
        <f aca="true" t="shared" si="1" ref="A5:A16">A4+1</f>
        <v>3</v>
      </c>
      <c r="B5" s="21" t="s">
        <v>15</v>
      </c>
      <c r="C5" s="22" t="s">
        <v>10</v>
      </c>
      <c r="D5" s="27" t="s">
        <v>11</v>
      </c>
      <c r="E5" s="28">
        <v>10</v>
      </c>
      <c r="F5" s="29">
        <v>6</v>
      </c>
      <c r="G5" s="30">
        <v>66</v>
      </c>
      <c r="H5" s="31">
        <v>26</v>
      </c>
      <c r="I5" s="29">
        <v>13</v>
      </c>
      <c r="J5" s="32">
        <v>169</v>
      </c>
      <c r="K5" s="19">
        <f t="shared" si="0"/>
        <v>-103</v>
      </c>
    </row>
    <row r="6" spans="1:11" ht="12.75">
      <c r="A6" s="20">
        <f t="shared" si="1"/>
        <v>4</v>
      </c>
      <c r="B6" s="21" t="s">
        <v>16</v>
      </c>
      <c r="C6" s="22" t="s">
        <v>13</v>
      </c>
      <c r="D6" s="23" t="s">
        <v>14</v>
      </c>
      <c r="E6" s="24">
        <v>24</v>
      </c>
      <c r="F6" s="25">
        <v>17</v>
      </c>
      <c r="G6" s="26">
        <v>161</v>
      </c>
      <c r="H6" s="20">
        <v>5</v>
      </c>
      <c r="I6" s="25">
        <v>9</v>
      </c>
      <c r="J6" s="22">
        <v>39</v>
      </c>
      <c r="K6" s="19">
        <f t="shared" si="0"/>
        <v>122</v>
      </c>
    </row>
    <row r="7" spans="1:11" ht="12.75">
      <c r="A7" s="20">
        <f t="shared" si="1"/>
        <v>5</v>
      </c>
      <c r="B7" s="21" t="s">
        <v>17</v>
      </c>
      <c r="C7" s="22" t="s">
        <v>10</v>
      </c>
      <c r="D7" s="23" t="s">
        <v>11</v>
      </c>
      <c r="E7" s="24">
        <v>13</v>
      </c>
      <c r="F7" s="25">
        <v>10</v>
      </c>
      <c r="G7" s="26">
        <v>88</v>
      </c>
      <c r="H7" s="20">
        <v>15</v>
      </c>
      <c r="I7" s="25">
        <v>19</v>
      </c>
      <c r="J7" s="22">
        <v>109</v>
      </c>
      <c r="K7" s="19">
        <f t="shared" si="0"/>
        <v>-21</v>
      </c>
    </row>
    <row r="8" spans="1:11" ht="12.75">
      <c r="A8" s="20">
        <f t="shared" si="1"/>
        <v>6</v>
      </c>
      <c r="B8" s="21" t="s">
        <v>18</v>
      </c>
      <c r="C8" s="22" t="s">
        <v>13</v>
      </c>
      <c r="D8" s="23" t="s">
        <v>14</v>
      </c>
      <c r="E8" s="24">
        <v>15</v>
      </c>
      <c r="F8" s="25">
        <v>14</v>
      </c>
      <c r="G8" s="26">
        <v>104</v>
      </c>
      <c r="H8" s="20">
        <v>12</v>
      </c>
      <c r="I8" s="25">
        <v>11</v>
      </c>
      <c r="J8" s="22">
        <v>83</v>
      </c>
      <c r="K8" s="19">
        <f t="shared" si="0"/>
        <v>21</v>
      </c>
    </row>
    <row r="9" spans="1:11" ht="12.75">
      <c r="A9" s="20">
        <f t="shared" si="1"/>
        <v>7</v>
      </c>
      <c r="B9" s="21" t="s">
        <v>19</v>
      </c>
      <c r="C9" s="22" t="s">
        <v>10</v>
      </c>
      <c r="D9" s="23" t="s">
        <v>14</v>
      </c>
      <c r="E9" s="24">
        <v>15</v>
      </c>
      <c r="F9" s="25">
        <v>7</v>
      </c>
      <c r="G9" s="26">
        <v>97</v>
      </c>
      <c r="H9" s="20">
        <v>9</v>
      </c>
      <c r="I9" s="25">
        <v>6</v>
      </c>
      <c r="J9" s="22">
        <v>60</v>
      </c>
      <c r="K9" s="19">
        <f t="shared" si="0"/>
        <v>37</v>
      </c>
    </row>
    <row r="10" spans="1:11" ht="12.75">
      <c r="A10" s="20">
        <f t="shared" si="1"/>
        <v>8</v>
      </c>
      <c r="B10" s="21" t="s">
        <v>20</v>
      </c>
      <c r="C10" s="22" t="s">
        <v>10</v>
      </c>
      <c r="D10" s="23" t="s">
        <v>14</v>
      </c>
      <c r="E10" s="24">
        <v>19</v>
      </c>
      <c r="F10" s="25">
        <v>16</v>
      </c>
      <c r="G10" s="26">
        <v>130</v>
      </c>
      <c r="H10" s="20">
        <v>10</v>
      </c>
      <c r="I10" s="25">
        <v>14</v>
      </c>
      <c r="J10" s="22">
        <v>74</v>
      </c>
      <c r="K10" s="19">
        <f t="shared" si="0"/>
        <v>56</v>
      </c>
    </row>
    <row r="11" spans="1:11" ht="12.75">
      <c r="A11" s="20">
        <f t="shared" si="1"/>
        <v>9</v>
      </c>
      <c r="B11" s="21" t="s">
        <v>47</v>
      </c>
      <c r="C11" s="22" t="s">
        <v>13</v>
      </c>
      <c r="D11" s="23" t="s">
        <v>11</v>
      </c>
      <c r="E11" s="24">
        <v>4</v>
      </c>
      <c r="F11" s="25">
        <v>12</v>
      </c>
      <c r="G11" s="26">
        <v>36</v>
      </c>
      <c r="H11" s="20">
        <v>13</v>
      </c>
      <c r="I11" s="25">
        <v>11</v>
      </c>
      <c r="J11" s="22">
        <v>89</v>
      </c>
      <c r="K11" s="19">
        <f t="shared" si="0"/>
        <v>-53</v>
      </c>
    </row>
    <row r="12" spans="1:11" ht="12.75">
      <c r="A12" s="20">
        <f t="shared" si="1"/>
        <v>10</v>
      </c>
      <c r="B12" s="21" t="s">
        <v>9</v>
      </c>
      <c r="C12" s="22" t="s">
        <v>13</v>
      </c>
      <c r="D12" s="23" t="s">
        <v>11</v>
      </c>
      <c r="E12" s="24">
        <v>7</v>
      </c>
      <c r="F12" s="25">
        <v>7</v>
      </c>
      <c r="G12" s="26">
        <v>49</v>
      </c>
      <c r="H12" s="20">
        <v>23</v>
      </c>
      <c r="I12" s="25">
        <v>13</v>
      </c>
      <c r="J12" s="22">
        <v>151</v>
      </c>
      <c r="K12" s="19">
        <f t="shared" si="0"/>
        <v>-102</v>
      </c>
    </row>
    <row r="13" spans="1:11" ht="12.75">
      <c r="A13" s="20">
        <f t="shared" si="1"/>
        <v>11</v>
      </c>
      <c r="B13" s="21" t="s">
        <v>12</v>
      </c>
      <c r="C13" s="22" t="s">
        <v>10</v>
      </c>
      <c r="D13" s="23" t="s">
        <v>14</v>
      </c>
      <c r="E13" s="24">
        <v>28</v>
      </c>
      <c r="F13" s="25">
        <v>16</v>
      </c>
      <c r="G13" s="26">
        <v>184</v>
      </c>
      <c r="H13" s="20">
        <v>4</v>
      </c>
      <c r="I13" s="25">
        <v>7</v>
      </c>
      <c r="J13" s="22">
        <v>31</v>
      </c>
      <c r="K13" s="19">
        <f t="shared" si="0"/>
        <v>153</v>
      </c>
    </row>
    <row r="14" spans="1:11" ht="12.75">
      <c r="A14" s="20">
        <f t="shared" si="1"/>
        <v>12</v>
      </c>
      <c r="B14" s="21" t="s">
        <v>15</v>
      </c>
      <c r="C14" s="22" t="s">
        <v>13</v>
      </c>
      <c r="D14" s="23" t="s">
        <v>14</v>
      </c>
      <c r="E14" s="24">
        <v>5</v>
      </c>
      <c r="F14" s="25">
        <v>4</v>
      </c>
      <c r="G14" s="26">
        <v>34</v>
      </c>
      <c r="H14" s="20">
        <v>2</v>
      </c>
      <c r="I14" s="25">
        <v>7</v>
      </c>
      <c r="J14" s="22">
        <v>19</v>
      </c>
      <c r="K14" s="19">
        <f t="shared" si="0"/>
        <v>15</v>
      </c>
    </row>
    <row r="15" spans="1:11" ht="12.75">
      <c r="A15" s="20">
        <f>A14+1</f>
        <v>13</v>
      </c>
      <c r="B15" s="21" t="s">
        <v>16</v>
      </c>
      <c r="C15" s="22" t="s">
        <v>10</v>
      </c>
      <c r="D15" s="23" t="s">
        <v>14</v>
      </c>
      <c r="E15" s="24">
        <v>28</v>
      </c>
      <c r="F15" s="25">
        <v>26</v>
      </c>
      <c r="G15" s="26">
        <v>194</v>
      </c>
      <c r="H15" s="20">
        <v>12</v>
      </c>
      <c r="I15" s="25">
        <v>6</v>
      </c>
      <c r="J15" s="22">
        <v>78</v>
      </c>
      <c r="K15" s="19">
        <f t="shared" si="0"/>
        <v>116</v>
      </c>
    </row>
    <row r="16" spans="1:11" ht="12.75">
      <c r="A16" s="20">
        <f t="shared" si="1"/>
        <v>14</v>
      </c>
      <c r="B16" s="21" t="s">
        <v>17</v>
      </c>
      <c r="C16" s="22" t="s">
        <v>13</v>
      </c>
      <c r="D16" s="23" t="s">
        <v>11</v>
      </c>
      <c r="E16" s="24">
        <v>14</v>
      </c>
      <c r="F16" s="25">
        <v>8</v>
      </c>
      <c r="G16" s="26">
        <v>92</v>
      </c>
      <c r="H16" s="20">
        <v>20</v>
      </c>
      <c r="I16" s="25">
        <v>11</v>
      </c>
      <c r="J16" s="22">
        <v>131</v>
      </c>
      <c r="K16" s="19">
        <f t="shared" si="0"/>
        <v>-39</v>
      </c>
    </row>
    <row r="17" spans="1:11" ht="12.75">
      <c r="A17" s="20">
        <f>A16+1</f>
        <v>15</v>
      </c>
      <c r="B17" s="21" t="s">
        <v>18</v>
      </c>
      <c r="C17" s="22" t="s">
        <v>10</v>
      </c>
      <c r="D17" s="23" t="s">
        <v>14</v>
      </c>
      <c r="E17" s="24">
        <v>24</v>
      </c>
      <c r="F17" s="25">
        <v>12</v>
      </c>
      <c r="G17" s="26">
        <v>156</v>
      </c>
      <c r="H17" s="20">
        <v>10</v>
      </c>
      <c r="I17" s="25">
        <v>14</v>
      </c>
      <c r="J17" s="22">
        <v>74</v>
      </c>
      <c r="K17" s="19">
        <f t="shared" si="0"/>
        <v>82</v>
      </c>
    </row>
    <row r="18" spans="1:11" ht="12.75">
      <c r="A18" s="20">
        <f>A17+1</f>
        <v>16</v>
      </c>
      <c r="B18" s="21" t="s">
        <v>19</v>
      </c>
      <c r="C18" s="22" t="s">
        <v>13</v>
      </c>
      <c r="D18" s="23" t="s">
        <v>11</v>
      </c>
      <c r="E18" s="24">
        <v>14</v>
      </c>
      <c r="F18" s="25">
        <v>11</v>
      </c>
      <c r="G18" s="26">
        <v>95</v>
      </c>
      <c r="H18" s="20">
        <v>18</v>
      </c>
      <c r="I18" s="25">
        <v>18</v>
      </c>
      <c r="J18" s="22">
        <v>126</v>
      </c>
      <c r="K18" s="19">
        <f t="shared" si="0"/>
        <v>-31</v>
      </c>
    </row>
    <row r="19" spans="1:11" ht="12.75">
      <c r="A19" s="20">
        <f>A18+1</f>
        <v>17</v>
      </c>
      <c r="B19" s="21" t="s">
        <v>20</v>
      </c>
      <c r="C19" s="22" t="s">
        <v>13</v>
      </c>
      <c r="D19" s="23" t="s">
        <v>14</v>
      </c>
      <c r="E19" s="24">
        <v>25</v>
      </c>
      <c r="F19" s="25">
        <v>25</v>
      </c>
      <c r="G19" s="26">
        <v>175</v>
      </c>
      <c r="H19" s="20">
        <v>6</v>
      </c>
      <c r="I19" s="25">
        <v>8</v>
      </c>
      <c r="J19" s="22">
        <v>44</v>
      </c>
      <c r="K19" s="19">
        <f t="shared" si="0"/>
        <v>131</v>
      </c>
    </row>
    <row r="20" spans="1:11" ht="13.5" thickBot="1">
      <c r="A20" s="33">
        <v>18</v>
      </c>
      <c r="B20" s="34" t="s">
        <v>47</v>
      </c>
      <c r="C20" s="35" t="s">
        <v>10</v>
      </c>
      <c r="D20" s="36" t="s">
        <v>14</v>
      </c>
      <c r="E20" s="37">
        <v>21</v>
      </c>
      <c r="F20" s="38">
        <v>11</v>
      </c>
      <c r="G20" s="39">
        <v>137</v>
      </c>
      <c r="H20" s="33">
        <v>12</v>
      </c>
      <c r="I20" s="38">
        <v>16</v>
      </c>
      <c r="J20" s="35">
        <v>88</v>
      </c>
      <c r="K20" s="36">
        <f t="shared" si="0"/>
        <v>49</v>
      </c>
    </row>
    <row r="21" spans="5:11" ht="13.5" thickBot="1">
      <c r="E21" s="43" t="s">
        <v>21</v>
      </c>
      <c r="F21" s="44" t="s">
        <v>22</v>
      </c>
      <c r="G21" s="45" t="s">
        <v>23</v>
      </c>
      <c r="H21" s="43" t="s">
        <v>21</v>
      </c>
      <c r="I21" s="44" t="s">
        <v>22</v>
      </c>
      <c r="J21" s="46" t="s">
        <v>23</v>
      </c>
      <c r="K21" s="83" t="s">
        <v>24</v>
      </c>
    </row>
    <row r="22" spans="4:11" ht="12.75">
      <c r="D22" s="4"/>
      <c r="E22" s="20">
        <f aca="true" t="shared" si="2" ref="E22:J22">SUM(E3:E20)</f>
        <v>304</v>
      </c>
      <c r="F22" s="25">
        <f t="shared" si="2"/>
        <v>223</v>
      </c>
      <c r="G22" s="26">
        <f t="shared" si="2"/>
        <v>2047</v>
      </c>
      <c r="H22" s="20">
        <f t="shared" si="2"/>
        <v>230</v>
      </c>
      <c r="I22" s="25">
        <f t="shared" si="2"/>
        <v>205</v>
      </c>
      <c r="J22" s="22">
        <f t="shared" si="2"/>
        <v>1585</v>
      </c>
      <c r="K22" s="87">
        <f>SUM(K3:K20)/18</f>
        <v>25.666666666666668</v>
      </c>
    </row>
    <row r="23" spans="5:11" ht="13.5" thickBot="1">
      <c r="E23" s="47" t="s">
        <v>25</v>
      </c>
      <c r="F23" s="48">
        <f>E22/(E22+F22)</f>
        <v>0.5768500948766604</v>
      </c>
      <c r="G23" s="49"/>
      <c r="H23" s="47" t="s">
        <v>25</v>
      </c>
      <c r="I23" s="50">
        <f>H22/(H22+I22)</f>
        <v>0.5287356321839081</v>
      </c>
      <c r="J23" s="51"/>
      <c r="K23" s="88"/>
    </row>
    <row r="24" ht="13.5" thickBot="1"/>
    <row r="25" spans="1:11" ht="13.5" thickBot="1">
      <c r="A25" s="5" t="s">
        <v>1</v>
      </c>
      <c r="B25" s="6" t="s">
        <v>2</v>
      </c>
      <c r="C25" s="7" t="s">
        <v>46</v>
      </c>
      <c r="D25" s="8" t="s">
        <v>4</v>
      </c>
      <c r="E25" s="5" t="s">
        <v>5</v>
      </c>
      <c r="F25" s="6" t="s">
        <v>6</v>
      </c>
      <c r="G25" s="9" t="s">
        <v>7</v>
      </c>
      <c r="H25" s="10" t="s">
        <v>5</v>
      </c>
      <c r="I25" s="6" t="s">
        <v>6</v>
      </c>
      <c r="J25" s="9" t="s">
        <v>7</v>
      </c>
      <c r="K25" s="8" t="s">
        <v>8</v>
      </c>
    </row>
    <row r="26" spans="1:11" ht="13.5" thickBot="1">
      <c r="A26" s="40" t="s">
        <v>48</v>
      </c>
      <c r="B26" s="41" t="s">
        <v>47</v>
      </c>
      <c r="C26" s="42" t="s">
        <v>45</v>
      </c>
      <c r="D26" s="82" t="s">
        <v>11</v>
      </c>
      <c r="E26" s="40">
        <v>11</v>
      </c>
      <c r="F26" s="76">
        <v>17</v>
      </c>
      <c r="G26" s="42">
        <v>83</v>
      </c>
      <c r="H26" s="40">
        <v>12</v>
      </c>
      <c r="I26" s="76">
        <v>19</v>
      </c>
      <c r="J26" s="77">
        <v>91</v>
      </c>
      <c r="K26" s="78">
        <f>G26-J26</f>
        <v>-8</v>
      </c>
    </row>
    <row r="27" spans="5:11" ht="12.75">
      <c r="E27" s="43" t="s">
        <v>21</v>
      </c>
      <c r="F27" s="44" t="s">
        <v>22</v>
      </c>
      <c r="G27" s="45" t="s">
        <v>23</v>
      </c>
      <c r="H27" s="43" t="s">
        <v>21</v>
      </c>
      <c r="I27" s="44" t="s">
        <v>22</v>
      </c>
      <c r="J27" s="46" t="s">
        <v>23</v>
      </c>
      <c r="K27" s="80" t="s">
        <v>24</v>
      </c>
    </row>
    <row r="28" spans="5:11" ht="13.5" thickBot="1">
      <c r="E28" s="20">
        <f aca="true" t="shared" si="3" ref="E28:K28">E26</f>
        <v>11</v>
      </c>
      <c r="F28" s="25">
        <f t="shared" si="3"/>
        <v>17</v>
      </c>
      <c r="G28" s="26">
        <f t="shared" si="3"/>
        <v>83</v>
      </c>
      <c r="H28" s="20">
        <f t="shared" si="3"/>
        <v>12</v>
      </c>
      <c r="I28" s="25">
        <f t="shared" si="3"/>
        <v>19</v>
      </c>
      <c r="J28" s="22">
        <f t="shared" si="3"/>
        <v>91</v>
      </c>
      <c r="K28" s="81">
        <f t="shared" si="3"/>
        <v>-8</v>
      </c>
    </row>
    <row r="29" spans="5:11" ht="13.5" thickBot="1">
      <c r="E29" s="47" t="s">
        <v>25</v>
      </c>
      <c r="F29" s="48">
        <f>E28/(E28+F28)</f>
        <v>0.39285714285714285</v>
      </c>
      <c r="G29" s="49"/>
      <c r="H29" s="47" t="s">
        <v>25</v>
      </c>
      <c r="I29" s="48">
        <f>H28/(H28+I28)</f>
        <v>0.3870967741935484</v>
      </c>
      <c r="J29" s="51"/>
      <c r="K29" s="79"/>
    </row>
    <row r="30" ht="13.5" thickBot="1"/>
    <row r="31" ht="13.5" thickBot="1">
      <c r="B31" s="52" t="s">
        <v>26</v>
      </c>
    </row>
    <row r="32" spans="2:10" ht="13.5" thickBot="1">
      <c r="B32" s="53" t="s">
        <v>27</v>
      </c>
      <c r="C32" s="54" t="s">
        <v>28</v>
      </c>
      <c r="D32" s="8" t="s">
        <v>29</v>
      </c>
      <c r="E32" s="8" t="s">
        <v>30</v>
      </c>
      <c r="F32" s="8" t="s">
        <v>11</v>
      </c>
      <c r="G32" s="8" t="s">
        <v>31</v>
      </c>
      <c r="H32" s="8" t="s">
        <v>32</v>
      </c>
      <c r="I32" s="8" t="s">
        <v>33</v>
      </c>
      <c r="J32" s="8" t="s">
        <v>34</v>
      </c>
    </row>
    <row r="33" spans="2:10" ht="12.75">
      <c r="B33" s="55">
        <v>1</v>
      </c>
      <c r="C33" s="56" t="s">
        <v>35</v>
      </c>
      <c r="D33" s="57">
        <v>18</v>
      </c>
      <c r="E33" s="15">
        <v>15</v>
      </c>
      <c r="F33" s="57">
        <v>3</v>
      </c>
      <c r="G33" s="15">
        <v>2360</v>
      </c>
      <c r="H33" s="57">
        <v>1141</v>
      </c>
      <c r="I33" s="58">
        <f>G33/H33</f>
        <v>2.0683610867659947</v>
      </c>
      <c r="J33" s="59">
        <f aca="true" t="shared" si="4" ref="J33:J42">E33*4</f>
        <v>60</v>
      </c>
    </row>
    <row r="34" spans="2:10" ht="12.75">
      <c r="B34" s="60">
        <v>2</v>
      </c>
      <c r="C34" s="61" t="s">
        <v>36</v>
      </c>
      <c r="D34" s="62">
        <v>18</v>
      </c>
      <c r="E34" s="23">
        <v>15</v>
      </c>
      <c r="F34" s="62">
        <v>3</v>
      </c>
      <c r="G34" s="23">
        <v>2028</v>
      </c>
      <c r="H34" s="62">
        <v>1060</v>
      </c>
      <c r="I34" s="63">
        <f aca="true" t="shared" si="5" ref="I34:I42">G34/H34</f>
        <v>1.9132075471698113</v>
      </c>
      <c r="J34" s="64">
        <f t="shared" si="4"/>
        <v>60</v>
      </c>
    </row>
    <row r="35" spans="2:10" ht="12.75">
      <c r="B35" s="60">
        <v>3</v>
      </c>
      <c r="C35" s="61" t="s">
        <v>37</v>
      </c>
      <c r="D35" s="62">
        <v>18</v>
      </c>
      <c r="E35" s="23">
        <v>14</v>
      </c>
      <c r="F35" s="62">
        <v>4</v>
      </c>
      <c r="G35" s="23">
        <v>1673</v>
      </c>
      <c r="H35" s="62">
        <v>1255</v>
      </c>
      <c r="I35" s="63">
        <f t="shared" si="5"/>
        <v>1.3330677290836654</v>
      </c>
      <c r="J35" s="64">
        <f t="shared" si="4"/>
        <v>56</v>
      </c>
    </row>
    <row r="36" spans="2:10" ht="12.75">
      <c r="B36" s="70">
        <v>4</v>
      </c>
      <c r="C36" s="71" t="s">
        <v>38</v>
      </c>
      <c r="D36" s="72">
        <v>18</v>
      </c>
      <c r="E36" s="73">
        <v>11</v>
      </c>
      <c r="F36" s="72">
        <v>7</v>
      </c>
      <c r="G36" s="73">
        <v>2047</v>
      </c>
      <c r="H36" s="72">
        <v>1585</v>
      </c>
      <c r="I36" s="74">
        <f t="shared" si="5"/>
        <v>1.2914826498422713</v>
      </c>
      <c r="J36" s="75">
        <f t="shared" si="4"/>
        <v>44</v>
      </c>
    </row>
    <row r="37" spans="2:10" ht="12.75">
      <c r="B37" s="60">
        <v>5</v>
      </c>
      <c r="C37" s="61" t="s">
        <v>39</v>
      </c>
      <c r="D37" s="62">
        <v>18</v>
      </c>
      <c r="E37" s="23">
        <v>10</v>
      </c>
      <c r="F37" s="62">
        <v>8</v>
      </c>
      <c r="G37" s="23">
        <v>1742</v>
      </c>
      <c r="H37" s="62">
        <v>1450</v>
      </c>
      <c r="I37" s="63">
        <f t="shared" si="5"/>
        <v>1.2013793103448276</v>
      </c>
      <c r="J37" s="64">
        <f t="shared" si="4"/>
        <v>40</v>
      </c>
    </row>
    <row r="38" spans="2:10" ht="12.75">
      <c r="B38" s="60">
        <v>6</v>
      </c>
      <c r="C38" s="61" t="s">
        <v>40</v>
      </c>
      <c r="D38" s="62">
        <v>18</v>
      </c>
      <c r="E38" s="23">
        <v>9</v>
      </c>
      <c r="F38" s="62">
        <v>9</v>
      </c>
      <c r="G38" s="23">
        <v>1645</v>
      </c>
      <c r="H38" s="62">
        <v>1411</v>
      </c>
      <c r="I38" s="63">
        <f t="shared" si="5"/>
        <v>1.1658398299078667</v>
      </c>
      <c r="J38" s="64">
        <f t="shared" si="4"/>
        <v>36</v>
      </c>
    </row>
    <row r="39" spans="2:10" ht="12.75">
      <c r="B39" s="60">
        <v>7</v>
      </c>
      <c r="C39" s="61" t="s">
        <v>41</v>
      </c>
      <c r="D39" s="62">
        <v>18</v>
      </c>
      <c r="E39" s="23">
        <v>6</v>
      </c>
      <c r="F39" s="62">
        <v>12</v>
      </c>
      <c r="G39" s="23">
        <v>1487</v>
      </c>
      <c r="H39" s="62">
        <v>1621</v>
      </c>
      <c r="I39" s="63">
        <f t="shared" si="5"/>
        <v>0.9173349784083898</v>
      </c>
      <c r="J39" s="64">
        <f t="shared" si="4"/>
        <v>24</v>
      </c>
    </row>
    <row r="40" spans="2:10" ht="12.75">
      <c r="B40" s="60">
        <v>8</v>
      </c>
      <c r="C40" s="61" t="s">
        <v>42</v>
      </c>
      <c r="D40" s="62">
        <v>18</v>
      </c>
      <c r="E40" s="23">
        <v>6</v>
      </c>
      <c r="F40" s="62">
        <v>12</v>
      </c>
      <c r="G40" s="23">
        <v>1368</v>
      </c>
      <c r="H40" s="62">
        <v>2082</v>
      </c>
      <c r="I40" s="63">
        <f t="shared" si="5"/>
        <v>0.6570605187319885</v>
      </c>
      <c r="J40" s="64">
        <f t="shared" si="4"/>
        <v>24</v>
      </c>
    </row>
    <row r="41" spans="2:10" ht="12.75">
      <c r="B41" s="60">
        <v>9</v>
      </c>
      <c r="C41" s="61" t="s">
        <v>43</v>
      </c>
      <c r="D41" s="62">
        <v>18</v>
      </c>
      <c r="E41" s="23">
        <v>4</v>
      </c>
      <c r="F41" s="62">
        <v>14</v>
      </c>
      <c r="G41" s="23">
        <v>1334</v>
      </c>
      <c r="H41" s="62">
        <v>2069</v>
      </c>
      <c r="I41" s="63">
        <f t="shared" si="5"/>
        <v>0.6447559207346544</v>
      </c>
      <c r="J41" s="64">
        <f t="shared" si="4"/>
        <v>16</v>
      </c>
    </row>
    <row r="42" spans="2:10" ht="13.5" thickBot="1">
      <c r="B42" s="65">
        <v>10</v>
      </c>
      <c r="C42" s="66" t="s">
        <v>44</v>
      </c>
      <c r="D42" s="67">
        <v>18</v>
      </c>
      <c r="E42" s="36">
        <v>0</v>
      </c>
      <c r="F42" s="67">
        <v>18</v>
      </c>
      <c r="G42" s="36">
        <v>913</v>
      </c>
      <c r="H42" s="67">
        <v>2923</v>
      </c>
      <c r="I42" s="68">
        <f t="shared" si="5"/>
        <v>0.31235032500855286</v>
      </c>
      <c r="J42" s="69">
        <f t="shared" si="4"/>
        <v>0</v>
      </c>
    </row>
  </sheetData>
  <mergeCells count="2">
    <mergeCell ref="E1:G1"/>
    <mergeCell ref="H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IBM_USER</cp:lastModifiedBy>
  <dcterms:created xsi:type="dcterms:W3CDTF">1996-10-14T23:33:28Z</dcterms:created>
  <dcterms:modified xsi:type="dcterms:W3CDTF">2009-09-08T01:16:55Z</dcterms:modified>
  <cp:category/>
  <cp:version/>
  <cp:contentType/>
  <cp:contentStatus/>
</cp:coreProperties>
</file>